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activeTab="2"/>
  </bookViews>
  <sheets>
    <sheet name="SINGLE TCP SESSION" sheetId="5" r:id="rId1"/>
    <sheet name="BDP" sheetId="7" r:id="rId2"/>
    <sheet name="MULTIPLE SESSIONS" sheetId="6" r:id="rId3"/>
  </sheets>
  <calcPr calcId="144525" iterateDelta="1E-4"/>
</workbook>
</file>

<file path=xl/calcChain.xml><?xml version="1.0" encoding="utf-8"?>
<calcChain xmlns="http://schemas.openxmlformats.org/spreadsheetml/2006/main">
  <c r="I39" i="5" l="1"/>
  <c r="J39" i="5"/>
  <c r="K39" i="5"/>
  <c r="L39" i="5"/>
  <c r="L16" i="7" l="1"/>
  <c r="K16" i="7"/>
  <c r="J16" i="7"/>
  <c r="I16" i="7"/>
  <c r="H16" i="7"/>
  <c r="G16" i="7"/>
  <c r="F16" i="7"/>
  <c r="E16" i="7"/>
  <c r="D16" i="7"/>
  <c r="C16" i="7"/>
  <c r="B16" i="7"/>
  <c r="B5" i="7"/>
  <c r="B6" i="7" s="1"/>
  <c r="C46" i="6"/>
  <c r="D46" i="6"/>
  <c r="E46" i="6"/>
  <c r="E48" i="6" s="1"/>
  <c r="F46" i="6"/>
  <c r="G46" i="6"/>
  <c r="H46" i="6"/>
  <c r="I46" i="6"/>
  <c r="I48" i="6" s="1"/>
  <c r="J46" i="6"/>
  <c r="J48" i="6" s="1"/>
  <c r="K46" i="6"/>
  <c r="B46" i="6"/>
  <c r="K48" i="6"/>
  <c r="H48" i="6"/>
  <c r="G48" i="6"/>
  <c r="F48" i="6"/>
  <c r="D48" i="6"/>
  <c r="C48" i="6"/>
  <c r="B48" i="6"/>
  <c r="K45" i="6"/>
  <c r="J45" i="6"/>
  <c r="I45" i="6"/>
  <c r="H45" i="6"/>
  <c r="G45" i="6"/>
  <c r="F45" i="6"/>
  <c r="E45" i="6"/>
  <c r="D45" i="6"/>
  <c r="C45" i="6"/>
  <c r="B45" i="6"/>
  <c r="C31" i="6"/>
  <c r="D31" i="6"/>
  <c r="E31" i="6"/>
  <c r="F31" i="6"/>
  <c r="G31" i="6"/>
  <c r="H31" i="6"/>
  <c r="I31" i="6"/>
  <c r="J31" i="6"/>
  <c r="K31" i="6"/>
  <c r="B31" i="6"/>
  <c r="C28" i="6"/>
  <c r="D28" i="6"/>
  <c r="E28" i="6"/>
  <c r="F28" i="6"/>
  <c r="G28" i="6"/>
  <c r="H28" i="6"/>
  <c r="I28" i="6"/>
  <c r="J28" i="6"/>
  <c r="K28" i="6"/>
  <c r="B28" i="6"/>
  <c r="C14" i="6"/>
  <c r="D14" i="6"/>
  <c r="E14" i="6"/>
  <c r="F14" i="6"/>
  <c r="G14" i="6"/>
  <c r="H14" i="6"/>
  <c r="I14" i="6"/>
  <c r="J14" i="6"/>
  <c r="K14" i="6"/>
  <c r="L14" i="6"/>
  <c r="M14" i="6"/>
  <c r="Q14" i="6"/>
  <c r="R14" i="6"/>
  <c r="S14" i="6"/>
  <c r="AC14" i="6"/>
  <c r="AD14" i="6"/>
  <c r="AE14" i="6"/>
  <c r="B14" i="6"/>
  <c r="C39" i="5"/>
  <c r="D39" i="5"/>
  <c r="E39" i="5"/>
  <c r="F39" i="5"/>
  <c r="G39" i="5"/>
  <c r="H39" i="5"/>
  <c r="M39" i="5"/>
  <c r="N39" i="5"/>
  <c r="B39" i="5"/>
  <c r="C30" i="5"/>
  <c r="D30" i="5"/>
  <c r="E30" i="5"/>
  <c r="F30" i="5"/>
  <c r="G30" i="5"/>
  <c r="H30" i="5"/>
  <c r="I30" i="5"/>
  <c r="J30" i="5"/>
  <c r="K30" i="5"/>
  <c r="B30" i="5"/>
  <c r="J24" i="5"/>
  <c r="C24" i="5"/>
  <c r="D24" i="5"/>
  <c r="E24" i="5"/>
  <c r="F24" i="5"/>
  <c r="G24" i="5"/>
  <c r="H24" i="5"/>
  <c r="I24" i="5"/>
  <c r="K24" i="5"/>
  <c r="B24" i="5"/>
  <c r="C62" i="5" l="1"/>
  <c r="D62" i="5"/>
  <c r="E62" i="5"/>
  <c r="F62" i="5"/>
  <c r="G62" i="5"/>
  <c r="H62" i="5"/>
  <c r="B62" i="5"/>
  <c r="C55" i="5"/>
  <c r="D55" i="5"/>
  <c r="E55" i="5"/>
  <c r="F55" i="5"/>
  <c r="G55" i="5"/>
  <c r="H55" i="5"/>
  <c r="B55" i="5"/>
  <c r="B47" i="5"/>
  <c r="D47" i="5"/>
  <c r="E47" i="5"/>
  <c r="F47" i="5"/>
  <c r="G47" i="5"/>
  <c r="H47" i="5"/>
  <c r="I47" i="5"/>
  <c r="J47" i="5"/>
  <c r="K47" i="5"/>
  <c r="L47" i="5"/>
  <c r="C47" i="5"/>
  <c r="C17" i="5" l="1"/>
  <c r="D17" i="5"/>
  <c r="E17" i="5"/>
  <c r="F17" i="5"/>
  <c r="G17" i="5"/>
  <c r="H17" i="5"/>
  <c r="I17" i="5"/>
  <c r="J17" i="5"/>
  <c r="K17" i="5"/>
  <c r="B17" i="5"/>
  <c r="C9" i="5"/>
  <c r="D9" i="5"/>
  <c r="E9" i="5"/>
  <c r="F9" i="5"/>
  <c r="G9" i="5"/>
  <c r="H9" i="5"/>
  <c r="I9" i="5"/>
  <c r="J9" i="5"/>
  <c r="K9" i="5"/>
  <c r="B9" i="5"/>
</calcChain>
</file>

<file path=xl/sharedStrings.xml><?xml version="1.0" encoding="utf-8"?>
<sst xmlns="http://schemas.openxmlformats.org/spreadsheetml/2006/main" count="105" uniqueCount="52">
  <si>
    <t>link data rate</t>
  </si>
  <si>
    <t>window size</t>
  </si>
  <si>
    <t>average</t>
  </si>
  <si>
    <t>length of data</t>
  </si>
  <si>
    <t>link delay</t>
  </si>
  <si>
    <t>SINGLE TCP SESSION:                application/protocol parameters</t>
  </si>
  <si>
    <t>packet dropped</t>
  </si>
  <si>
    <t>MULTIPLE TCP SESSION:                only tcp</t>
  </si>
  <si>
    <t>number of tcp sessions</t>
  </si>
  <si>
    <t>MULTIPLE TCP SESSION:                tcp and udp</t>
  </si>
  <si>
    <t>only 1 udp session</t>
  </si>
  <si>
    <t>only 2 udp session</t>
  </si>
  <si>
    <t>SINGLE TCP SESSION:                network/link parameters</t>
  </si>
  <si>
    <t xml:space="preserve"> reported by iperf (KB)</t>
  </si>
  <si>
    <t>window size @ client                (B)</t>
  </si>
  <si>
    <t>(window size @ server = 10000B, 19.5KB )</t>
  </si>
  <si>
    <t xml:space="preserve"> (window size @ client = 10000B, 19.5KB)</t>
  </si>
  <si>
    <t>window size @ server               (B)</t>
  </si>
  <si>
    <t>length @ client                          (KB)</t>
  </si>
  <si>
    <t>(length @ server = 64 KB, window = 85.3KB)</t>
  </si>
  <si>
    <t xml:space="preserve"> (length @ client = 64 KB, window = 97.7KB)</t>
  </si>
  <si>
    <t>length @ server                         (KB)</t>
  </si>
  <si>
    <t>link data rate                               (Kb)</t>
  </si>
  <si>
    <t>link delay                                 (msec)</t>
  </si>
  <si>
    <t>packet dropped 30sec</t>
  </si>
  <si>
    <t>packet dropped 60sec</t>
  </si>
  <si>
    <t>Throughput (sum TCP)</t>
  </si>
  <si>
    <t>Throughput (sum TCP&amp;UDP)</t>
  </si>
  <si>
    <t>Throughput (sum UDP)</t>
  </si>
  <si>
    <t>(rate = 200000kbit → differ from 94.1 coz delay is set to 80 ms to fix rtt)</t>
  </si>
  <si>
    <t>UDP</t>
  </si>
  <si>
    <t>fixed RTT                             (msec)</t>
  </si>
  <si>
    <t>(window size @ client = 10000, 19.5KB )</t>
  </si>
  <si>
    <t>window size @ server            (B)</t>
  </si>
  <si>
    <t>throughput #1 (Mb)</t>
  </si>
  <si>
    <t>throughput #2 (Mb)</t>
  </si>
  <si>
    <t>throughput #3 (Mb)</t>
  </si>
  <si>
    <t>average (Mb)</t>
  </si>
  <si>
    <t>Max Data Rate                  (Mbps)</t>
  </si>
  <si>
    <t>AVG Data Rate                  (Mbps)</t>
  </si>
  <si>
    <t>fixed BDP value                    (Mb)</t>
  </si>
  <si>
    <t xml:space="preserve">                                                    (MB)</t>
  </si>
  <si>
    <t>throughput #6 (Mb)</t>
  </si>
  <si>
    <t>throughput #7 (Mb)</t>
  </si>
  <si>
    <t>throughput #8 (Mb)</t>
  </si>
  <si>
    <t>throughput #9 (Mb)</t>
  </si>
  <si>
    <t>throughput #10 (Mb)</t>
  </si>
  <si>
    <t>throughput UDP (Mb)</t>
  </si>
  <si>
    <t>throughput #4 (Mb)</t>
  </si>
  <si>
    <t>throughput #5 (Mb)</t>
  </si>
  <si>
    <t>throughput UDP #1 (Mb)</t>
  </si>
  <si>
    <t>throughput UDP #2 (Mb)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</si>
</sst>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rgb="FF000000"/>
      <name val="Calibri"/>
      <family val="2"/>
      <charset val="222"/>
    </font>
    <font>
      <b/>
      <sz val="11"/>
      <color rgb="FF000000"/>
      <name val="Calibri"/>
      <family val="2"/>
    </font>
    <font>
      <sz val="11"/>
      <color rgb="FFFF0000"/>
      <name val="Calibri"/>
      <family val="2"/>
      <charset val="222"/>
    </font>
    <font>
      <b/>
      <sz val="11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rgb="FFFFFF00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rgb="FFFF9900"/>
      </patternFill>
    </fill>
    <fill>
      <patternFill patternType="solid">
        <fgColor theme="3" tint="0.39997558519241921"/>
        <bgColor rgb="FFFF9900"/>
      </patternFill>
    </fill>
    <fill>
      <patternFill patternType="solid">
        <fgColor theme="8" tint="0.39997558519241921"/>
        <bgColor rgb="FFC0C0C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right"/>
    </xf>
    <xf numFmtId="0" fontId="2" fillId="0" borderId="0" xfId="0" applyFont="1"/>
    <xf numFmtId="0" fontId="0" fillId="0" borderId="0" xfId="0"/>
    <xf numFmtId="0" fontId="4" fillId="2" borderId="0" xfId="0" applyFont="1" applyFill="1"/>
    <xf numFmtId="0" fontId="4" fillId="0" borderId="0" xfId="0" applyFont="1" applyFill="1"/>
    <xf numFmtId="0" fontId="4" fillId="3" borderId="0" xfId="0" applyFont="1" applyFill="1"/>
    <xf numFmtId="0" fontId="1" fillId="4" borderId="0" xfId="0" applyFont="1" applyFill="1"/>
    <xf numFmtId="0" fontId="0" fillId="0" borderId="0" xfId="0" applyAlignment="1">
      <alignment horizontal="right"/>
    </xf>
    <xf numFmtId="0" fontId="0" fillId="0" borderId="0" xfId="0" applyFill="1"/>
    <xf numFmtId="0" fontId="1" fillId="0" borderId="0" xfId="0" applyFont="1" applyFill="1"/>
    <xf numFmtId="0" fontId="2" fillId="0" borderId="0" xfId="0" applyFont="1" applyFill="1"/>
    <xf numFmtId="0" fontId="3" fillId="5" borderId="0" xfId="0" applyFont="1" applyFill="1"/>
    <xf numFmtId="0" fontId="1" fillId="5" borderId="0" xfId="0" applyFont="1" applyFill="1"/>
    <xf numFmtId="10" fontId="1" fillId="0" borderId="0" xfId="0" applyNumberFormat="1" applyFont="1"/>
    <xf numFmtId="0" fontId="1" fillId="6" borderId="0" xfId="0" applyFont="1" applyFill="1"/>
    <xf numFmtId="0" fontId="5" fillId="3" borderId="0" xfId="0" applyFont="1" applyFill="1"/>
    <xf numFmtId="0" fontId="5" fillId="0" borderId="0" xfId="0" applyFont="1" applyFill="1"/>
    <xf numFmtId="0" fontId="6" fillId="0" borderId="0" xfId="0" applyFont="1"/>
    <xf numFmtId="0" fontId="0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DEADA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CD5B5"/>
      <rgbColor rgb="0099CCFF"/>
      <rgbColor rgb="00FF99CC"/>
      <rgbColor rgb="00CC99FF"/>
      <rgbColor rgb="00FAC090"/>
      <rgbColor rgb="003366FF"/>
      <rgbColor rgb="0033CCCC"/>
      <rgbColor rgb="0092D050"/>
      <rgbColor rgb="00FFC000"/>
      <rgbColor rgb="00FF9900"/>
      <rgbColor rgb="00E46C0A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2A2A2A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topLeftCell="A46" zoomScaleNormal="100" zoomScalePageLayoutView="60" workbookViewId="0">
      <selection activeCell="A66" sqref="A66"/>
    </sheetView>
  </sheetViews>
  <sheetFormatPr defaultRowHeight="15"/>
  <cols>
    <col min="1" max="1" width="29.28515625" customWidth="1"/>
    <col min="2" max="6" width="8.7109375"/>
    <col min="7" max="9" width="10.7109375"/>
    <col min="10" max="10" width="8.7109375" customWidth="1"/>
    <col min="11" max="1025" width="8.7109375"/>
  </cols>
  <sheetData>
    <row r="1" spans="1:13" s="6" customFormat="1">
      <c r="A1" s="6" t="s">
        <v>5</v>
      </c>
    </row>
    <row r="2" spans="1:13" s="9" customFormat="1">
      <c r="A2" s="9" t="s">
        <v>1</v>
      </c>
    </row>
    <row r="3" spans="1:13" s="1" customFormat="1">
      <c r="A3" s="1" t="s">
        <v>14</v>
      </c>
      <c r="B3" s="1">
        <v>100</v>
      </c>
      <c r="C3" s="1">
        <v>500</v>
      </c>
      <c r="D3" s="1">
        <v>1000</v>
      </c>
      <c r="E3" s="1">
        <v>3000</v>
      </c>
      <c r="F3" s="1">
        <v>5000</v>
      </c>
      <c r="G3" s="12">
        <v>10000</v>
      </c>
      <c r="H3" s="1">
        <v>15000</v>
      </c>
      <c r="I3" s="1">
        <v>30000</v>
      </c>
      <c r="J3" s="1">
        <v>50000</v>
      </c>
      <c r="K3" s="1">
        <v>100000</v>
      </c>
      <c r="M3" s="1" t="s">
        <v>15</v>
      </c>
    </row>
    <row r="4" spans="1:13">
      <c r="A4" s="10" t="s">
        <v>13</v>
      </c>
      <c r="B4" s="2">
        <v>2</v>
      </c>
      <c r="C4">
        <v>2</v>
      </c>
      <c r="D4">
        <v>2</v>
      </c>
      <c r="E4">
        <v>5.86</v>
      </c>
      <c r="F4">
        <v>9.77</v>
      </c>
      <c r="G4" s="11">
        <v>19.5</v>
      </c>
      <c r="H4">
        <v>29.3</v>
      </c>
      <c r="I4">
        <v>58.6</v>
      </c>
      <c r="J4">
        <v>97.7</v>
      </c>
      <c r="K4">
        <v>195</v>
      </c>
    </row>
    <row r="6" spans="1:13">
      <c r="A6" s="3" t="s">
        <v>34</v>
      </c>
      <c r="B6">
        <v>57.4</v>
      </c>
      <c r="C6">
        <v>57.3</v>
      </c>
      <c r="D6">
        <v>57.7</v>
      </c>
      <c r="E6">
        <v>89.7</v>
      </c>
      <c r="F6">
        <v>93.7</v>
      </c>
      <c r="G6" s="11">
        <v>94.1</v>
      </c>
      <c r="H6">
        <v>94</v>
      </c>
      <c r="I6">
        <v>94</v>
      </c>
      <c r="J6">
        <v>94.1</v>
      </c>
      <c r="K6">
        <v>94.1</v>
      </c>
    </row>
    <row r="7" spans="1:13">
      <c r="A7" s="3" t="s">
        <v>35</v>
      </c>
      <c r="B7">
        <v>57.1</v>
      </c>
      <c r="C7">
        <v>57.7</v>
      </c>
      <c r="D7">
        <v>56.7</v>
      </c>
      <c r="E7">
        <v>89.6</v>
      </c>
      <c r="F7">
        <v>93.5</v>
      </c>
      <c r="G7" s="11">
        <v>93.9</v>
      </c>
      <c r="H7">
        <v>94</v>
      </c>
      <c r="I7">
        <v>93.8</v>
      </c>
      <c r="J7">
        <v>93.9</v>
      </c>
      <c r="K7">
        <v>94</v>
      </c>
    </row>
    <row r="8" spans="1:13">
      <c r="A8" s="3" t="s">
        <v>36</v>
      </c>
      <c r="B8">
        <v>57.5</v>
      </c>
      <c r="C8">
        <v>57.2</v>
      </c>
      <c r="D8">
        <v>57.2</v>
      </c>
      <c r="E8">
        <v>89.7</v>
      </c>
      <c r="F8">
        <v>93.6</v>
      </c>
      <c r="G8" s="11">
        <v>93.8</v>
      </c>
      <c r="H8">
        <v>94</v>
      </c>
      <c r="I8">
        <v>93.9</v>
      </c>
      <c r="J8">
        <v>93.3</v>
      </c>
      <c r="K8">
        <v>94</v>
      </c>
    </row>
    <row r="9" spans="1:13">
      <c r="A9" s="3" t="s">
        <v>37</v>
      </c>
      <c r="B9">
        <f xml:space="preserve"> AVERAGE(B6:B8)</f>
        <v>57.333333333333336</v>
      </c>
      <c r="C9" s="5">
        <f t="shared" ref="C9:K9" si="0" xml:space="preserve"> AVERAGE(C6:C8)</f>
        <v>57.4</v>
      </c>
      <c r="D9" s="5">
        <f t="shared" si="0"/>
        <v>57.20000000000001</v>
      </c>
      <c r="E9" s="5">
        <f t="shared" si="0"/>
        <v>89.666666666666671</v>
      </c>
      <c r="F9" s="5">
        <f t="shared" si="0"/>
        <v>93.59999999999998</v>
      </c>
      <c r="G9" s="11">
        <f t="shared" si="0"/>
        <v>93.933333333333337</v>
      </c>
      <c r="H9" s="5">
        <f t="shared" si="0"/>
        <v>94</v>
      </c>
      <c r="I9" s="5">
        <f t="shared" si="0"/>
        <v>93.90000000000002</v>
      </c>
      <c r="J9" s="5">
        <f t="shared" si="0"/>
        <v>93.766666666666666</v>
      </c>
      <c r="K9" s="5">
        <f t="shared" si="0"/>
        <v>94.033333333333346</v>
      </c>
    </row>
    <row r="11" spans="1:13" s="1" customFormat="1">
      <c r="A11" s="1" t="s">
        <v>17</v>
      </c>
      <c r="B11" s="1">
        <v>100</v>
      </c>
      <c r="C11" s="1">
        <v>500</v>
      </c>
      <c r="D11" s="1">
        <v>1000</v>
      </c>
      <c r="E11" s="1">
        <v>3000</v>
      </c>
      <c r="F11" s="1">
        <v>5000</v>
      </c>
      <c r="G11" s="1">
        <v>10000</v>
      </c>
      <c r="H11" s="1">
        <v>15000</v>
      </c>
      <c r="I11" s="1">
        <v>30000</v>
      </c>
      <c r="J11" s="1">
        <v>50000</v>
      </c>
      <c r="K11" s="1">
        <v>100000</v>
      </c>
      <c r="M11" s="1" t="s">
        <v>16</v>
      </c>
    </row>
    <row r="12" spans="1:13">
      <c r="A12" s="10" t="s">
        <v>13</v>
      </c>
      <c r="B12">
        <v>0.25600000000000001</v>
      </c>
      <c r="C12">
        <v>1</v>
      </c>
      <c r="D12">
        <v>1.95</v>
      </c>
      <c r="E12">
        <v>5.86</v>
      </c>
      <c r="F12">
        <v>9.77</v>
      </c>
      <c r="G12" s="11">
        <v>19.5</v>
      </c>
      <c r="H12">
        <v>29.3</v>
      </c>
      <c r="I12">
        <v>58.6</v>
      </c>
      <c r="J12">
        <v>97.7</v>
      </c>
      <c r="K12">
        <v>195</v>
      </c>
    </row>
    <row r="13" spans="1:13">
      <c r="G13" s="11"/>
    </row>
    <row r="14" spans="1:13">
      <c r="A14" s="3" t="s">
        <v>34</v>
      </c>
      <c r="B14">
        <v>6.29</v>
      </c>
      <c r="C14">
        <v>22.5</v>
      </c>
      <c r="D14">
        <v>37.799999999999997</v>
      </c>
      <c r="E14">
        <v>46.2</v>
      </c>
      <c r="F14">
        <v>73.3</v>
      </c>
      <c r="G14" s="11">
        <v>93.9</v>
      </c>
      <c r="H14">
        <v>93.7</v>
      </c>
      <c r="I14">
        <v>94.1</v>
      </c>
      <c r="J14">
        <v>93.9</v>
      </c>
      <c r="K14">
        <v>94.1</v>
      </c>
    </row>
    <row r="15" spans="1:13">
      <c r="A15" s="3" t="s">
        <v>35</v>
      </c>
      <c r="B15">
        <v>6.29</v>
      </c>
      <c r="C15">
        <v>20.9</v>
      </c>
      <c r="D15">
        <v>36.299999999999997</v>
      </c>
      <c r="E15">
        <v>46.2</v>
      </c>
      <c r="F15">
        <v>80.8</v>
      </c>
      <c r="G15" s="11">
        <v>92.8</v>
      </c>
      <c r="H15">
        <v>94</v>
      </c>
      <c r="I15">
        <v>94</v>
      </c>
      <c r="J15">
        <v>94.1</v>
      </c>
      <c r="K15">
        <v>94.1</v>
      </c>
    </row>
    <row r="16" spans="1:13">
      <c r="A16" s="3" t="s">
        <v>36</v>
      </c>
      <c r="B16">
        <v>4.97</v>
      </c>
      <c r="C16">
        <v>21.1</v>
      </c>
      <c r="D16">
        <v>36.6</v>
      </c>
      <c r="E16">
        <v>46</v>
      </c>
      <c r="F16">
        <v>75.2</v>
      </c>
      <c r="G16" s="11">
        <v>93.9</v>
      </c>
      <c r="H16">
        <v>93.8</v>
      </c>
      <c r="I16">
        <v>94</v>
      </c>
      <c r="J16">
        <v>94.1</v>
      </c>
      <c r="K16">
        <v>94.1</v>
      </c>
    </row>
    <row r="17" spans="1:13">
      <c r="A17" s="3" t="s">
        <v>37</v>
      </c>
      <c r="B17">
        <f xml:space="preserve"> AVERAGE(B14:B16)</f>
        <v>5.8500000000000005</v>
      </c>
      <c r="C17" s="5">
        <f t="shared" ref="C17:K17" si="1" xml:space="preserve"> AVERAGE(C14:C16)</f>
        <v>21.5</v>
      </c>
      <c r="D17" s="5">
        <f t="shared" si="1"/>
        <v>36.9</v>
      </c>
      <c r="E17" s="5">
        <f t="shared" si="1"/>
        <v>46.133333333333333</v>
      </c>
      <c r="F17" s="5">
        <f t="shared" si="1"/>
        <v>76.433333333333337</v>
      </c>
      <c r="G17" s="11">
        <f t="shared" si="1"/>
        <v>93.533333333333346</v>
      </c>
      <c r="H17" s="5">
        <f t="shared" si="1"/>
        <v>93.833333333333329</v>
      </c>
      <c r="I17" s="5">
        <f t="shared" si="1"/>
        <v>94.033333333333346</v>
      </c>
      <c r="J17" s="5">
        <f t="shared" si="1"/>
        <v>94.033333333333346</v>
      </c>
      <c r="K17" s="5">
        <f t="shared" si="1"/>
        <v>94.09999999999998</v>
      </c>
    </row>
    <row r="19" spans="1:13" s="9" customFormat="1">
      <c r="A19" s="9" t="s">
        <v>3</v>
      </c>
    </row>
    <row r="20" spans="1:13" s="1" customFormat="1">
      <c r="A20" s="1" t="s">
        <v>18</v>
      </c>
      <c r="B20" s="1">
        <v>2</v>
      </c>
      <c r="C20" s="1">
        <v>4</v>
      </c>
      <c r="D20" s="1">
        <v>8</v>
      </c>
      <c r="E20" s="1">
        <v>16</v>
      </c>
      <c r="F20" s="1">
        <v>32</v>
      </c>
      <c r="G20" s="1">
        <v>64</v>
      </c>
      <c r="H20" s="1">
        <v>128</v>
      </c>
      <c r="I20" s="1">
        <v>256</v>
      </c>
      <c r="J20" s="1">
        <v>512</v>
      </c>
      <c r="K20" s="1">
        <v>1024</v>
      </c>
      <c r="M20" s="12" t="s">
        <v>19</v>
      </c>
    </row>
    <row r="21" spans="1:13">
      <c r="A21" s="3" t="s">
        <v>34</v>
      </c>
      <c r="B21" s="5">
        <v>3.35</v>
      </c>
      <c r="C21" s="5">
        <v>6.41</v>
      </c>
      <c r="D21" s="5">
        <v>13</v>
      </c>
      <c r="E21" s="5">
        <v>26.7</v>
      </c>
      <c r="F21" s="5">
        <v>52.7</v>
      </c>
      <c r="G21" s="5">
        <v>94.1</v>
      </c>
      <c r="H21" s="5">
        <v>94.1</v>
      </c>
      <c r="I21" s="5">
        <v>94.1</v>
      </c>
      <c r="J21" s="5">
        <v>94.1</v>
      </c>
      <c r="K21" s="5">
        <v>94.1</v>
      </c>
      <c r="L21" s="5"/>
      <c r="M21" s="11"/>
    </row>
    <row r="22" spans="1:13">
      <c r="A22" s="3" t="s">
        <v>35</v>
      </c>
      <c r="B22" s="5">
        <v>3.45</v>
      </c>
      <c r="C22" s="5">
        <v>6.4</v>
      </c>
      <c r="D22" s="5">
        <v>13.8</v>
      </c>
      <c r="E22" s="5">
        <v>26.4</v>
      </c>
      <c r="F22" s="5">
        <v>50.5</v>
      </c>
      <c r="G22" s="5">
        <v>94.1</v>
      </c>
      <c r="H22" s="5">
        <v>94.1</v>
      </c>
      <c r="I22" s="5">
        <v>94.1</v>
      </c>
      <c r="J22" s="5">
        <v>94.1</v>
      </c>
      <c r="K22" s="5">
        <v>94.1</v>
      </c>
      <c r="L22" s="5"/>
      <c r="M22" s="11"/>
    </row>
    <row r="23" spans="1:13">
      <c r="A23" s="3" t="s">
        <v>36</v>
      </c>
      <c r="B23" s="5">
        <v>3.44</v>
      </c>
      <c r="C23" s="5">
        <v>6.6</v>
      </c>
      <c r="D23" s="5">
        <v>13.8</v>
      </c>
      <c r="E23" s="5">
        <v>26.6</v>
      </c>
      <c r="F23" s="5">
        <v>50</v>
      </c>
      <c r="G23" s="5">
        <v>94.1</v>
      </c>
      <c r="H23" s="5">
        <v>94.1</v>
      </c>
      <c r="I23" s="5">
        <v>94.1</v>
      </c>
      <c r="J23" s="5">
        <v>94.1</v>
      </c>
      <c r="K23" s="5">
        <v>94.1</v>
      </c>
      <c r="L23" s="5"/>
      <c r="M23" s="11"/>
    </row>
    <row r="24" spans="1:13">
      <c r="A24" s="3" t="s">
        <v>37</v>
      </c>
      <c r="B24" s="5">
        <f xml:space="preserve"> AVERAGE(B21:B23)</f>
        <v>3.4133333333333336</v>
      </c>
      <c r="C24" s="5">
        <f t="shared" ref="C24:K24" si="2" xml:space="preserve"> AVERAGE(C21:C23)</f>
        <v>6.47</v>
      </c>
      <c r="D24" s="5">
        <f t="shared" si="2"/>
        <v>13.533333333333333</v>
      </c>
      <c r="E24" s="5">
        <f t="shared" si="2"/>
        <v>26.566666666666663</v>
      </c>
      <c r="F24" s="5">
        <f t="shared" si="2"/>
        <v>51.066666666666663</v>
      </c>
      <c r="G24" s="5">
        <f t="shared" si="2"/>
        <v>94.09999999999998</v>
      </c>
      <c r="H24" s="5">
        <f t="shared" si="2"/>
        <v>94.09999999999998</v>
      </c>
      <c r="I24" s="5">
        <f t="shared" si="2"/>
        <v>94.09999999999998</v>
      </c>
      <c r="J24" s="5">
        <f t="shared" si="2"/>
        <v>94.09999999999998</v>
      </c>
      <c r="K24" s="5">
        <f t="shared" si="2"/>
        <v>94.09999999999998</v>
      </c>
      <c r="L24" s="5"/>
      <c r="M24" s="11"/>
    </row>
    <row r="25" spans="1:13" s="4" customFormat="1">
      <c r="M25" s="13"/>
    </row>
    <row r="26" spans="1:13" s="1" customFormat="1">
      <c r="A26" s="1" t="s">
        <v>21</v>
      </c>
      <c r="B26" s="1">
        <v>2</v>
      </c>
      <c r="C26" s="1">
        <v>4</v>
      </c>
      <c r="D26" s="1">
        <v>8</v>
      </c>
      <c r="E26" s="1">
        <v>16</v>
      </c>
      <c r="F26" s="1">
        <v>32</v>
      </c>
      <c r="G26" s="1">
        <v>64</v>
      </c>
      <c r="H26" s="1">
        <v>128</v>
      </c>
      <c r="I26" s="1">
        <v>256</v>
      </c>
      <c r="J26" s="1">
        <v>512</v>
      </c>
      <c r="K26" s="1">
        <v>1024</v>
      </c>
      <c r="M26" s="12" t="s">
        <v>20</v>
      </c>
    </row>
    <row r="27" spans="1:13">
      <c r="A27" s="3" t="s">
        <v>34</v>
      </c>
      <c r="B27" s="5">
        <v>23.1</v>
      </c>
      <c r="C27" s="5">
        <v>42</v>
      </c>
      <c r="D27" s="5">
        <v>85.2</v>
      </c>
      <c r="E27" s="5">
        <v>94</v>
      </c>
      <c r="F27" s="5">
        <v>93.9</v>
      </c>
      <c r="G27" s="5">
        <v>94.1</v>
      </c>
      <c r="H27" s="5">
        <v>93.9</v>
      </c>
      <c r="I27" s="5">
        <v>94</v>
      </c>
      <c r="J27" s="5">
        <v>93.9</v>
      </c>
      <c r="K27" s="5">
        <v>94.1</v>
      </c>
      <c r="L27" s="5"/>
      <c r="M27" s="11"/>
    </row>
    <row r="28" spans="1:13">
      <c r="A28" s="3" t="s">
        <v>35</v>
      </c>
      <c r="B28" s="5">
        <v>23.3</v>
      </c>
      <c r="C28" s="5">
        <v>42.3</v>
      </c>
      <c r="D28" s="5">
        <v>82.2</v>
      </c>
      <c r="E28" s="5">
        <v>93.9</v>
      </c>
      <c r="F28" s="5">
        <v>94</v>
      </c>
      <c r="G28" s="5">
        <v>94.1</v>
      </c>
      <c r="H28" s="5">
        <v>93.9</v>
      </c>
      <c r="I28" s="5">
        <v>94.1</v>
      </c>
      <c r="J28" s="5">
        <v>93.9</v>
      </c>
      <c r="K28" s="5">
        <v>94.1</v>
      </c>
      <c r="L28" s="5"/>
      <c r="M28" s="11"/>
    </row>
    <row r="29" spans="1:13">
      <c r="A29" s="3" t="s">
        <v>36</v>
      </c>
      <c r="B29" s="5">
        <v>23.4</v>
      </c>
      <c r="C29" s="5">
        <v>40.700000000000003</v>
      </c>
      <c r="D29" s="5">
        <v>87.1</v>
      </c>
      <c r="E29" s="5">
        <v>93.9</v>
      </c>
      <c r="F29" s="5">
        <v>94</v>
      </c>
      <c r="G29" s="5">
        <v>94</v>
      </c>
      <c r="H29" s="5">
        <v>94.1</v>
      </c>
      <c r="I29" s="5">
        <v>94.1</v>
      </c>
      <c r="J29" s="5">
        <v>94</v>
      </c>
      <c r="K29" s="5">
        <v>93.3</v>
      </c>
      <c r="L29" s="5"/>
      <c r="M29" s="11"/>
    </row>
    <row r="30" spans="1:13">
      <c r="A30" s="3" t="s">
        <v>37</v>
      </c>
      <c r="B30" s="5">
        <f xml:space="preserve"> AVERAGE(B27:B29)</f>
        <v>23.266666666666669</v>
      </c>
      <c r="C30" s="5">
        <f t="shared" ref="C30:K30" si="3" xml:space="preserve"> AVERAGE(C27:C29)</f>
        <v>41.666666666666664</v>
      </c>
      <c r="D30" s="5">
        <f t="shared" si="3"/>
        <v>84.833333333333329</v>
      </c>
      <c r="E30" s="5">
        <f t="shared" si="3"/>
        <v>93.933333333333337</v>
      </c>
      <c r="F30" s="5">
        <f t="shared" si="3"/>
        <v>93.966666666666654</v>
      </c>
      <c r="G30" s="5">
        <f t="shared" si="3"/>
        <v>94.066666666666663</v>
      </c>
      <c r="H30" s="5">
        <f t="shared" si="3"/>
        <v>93.966666666666654</v>
      </c>
      <c r="I30" s="5">
        <f t="shared" si="3"/>
        <v>94.066666666666663</v>
      </c>
      <c r="J30" s="5">
        <f t="shared" si="3"/>
        <v>93.933333333333337</v>
      </c>
      <c r="K30" s="5">
        <f t="shared" si="3"/>
        <v>93.833333333333329</v>
      </c>
      <c r="L30" s="5"/>
      <c r="M30" s="11"/>
    </row>
    <row r="31" spans="1:13" s="4" customFormat="1"/>
    <row r="33" spans="1:14" s="8" customFormat="1">
      <c r="A33" s="8" t="s">
        <v>12</v>
      </c>
    </row>
    <row r="34" spans="1:14" s="14" customFormat="1">
      <c r="A34" s="14" t="s">
        <v>0</v>
      </c>
    </row>
    <row r="35" spans="1:14" s="1" customFormat="1">
      <c r="A35" s="1" t="s">
        <v>22</v>
      </c>
      <c r="B35" s="1">
        <v>50</v>
      </c>
      <c r="C35" s="1">
        <v>100</v>
      </c>
      <c r="D35" s="1">
        <v>500</v>
      </c>
      <c r="E35" s="1">
        <v>1000</v>
      </c>
      <c r="F35" s="1">
        <v>5000</v>
      </c>
      <c r="G35" s="1">
        <v>10000</v>
      </c>
      <c r="H35" s="1">
        <v>20000</v>
      </c>
      <c r="I35" s="1">
        <v>40000</v>
      </c>
      <c r="J35" s="1">
        <v>50000</v>
      </c>
      <c r="K35" s="1">
        <v>60000</v>
      </c>
      <c r="L35" s="1">
        <v>80000</v>
      </c>
      <c r="M35" s="1">
        <v>100000</v>
      </c>
      <c r="N35" s="1">
        <v>200000</v>
      </c>
    </row>
    <row r="36" spans="1:14">
      <c r="A36" s="3"/>
    </row>
    <row r="37" spans="1:14">
      <c r="A37" s="3" t="s">
        <v>34</v>
      </c>
      <c r="B37">
        <v>4.8800000000000003E-2</v>
      </c>
      <c r="C37">
        <v>9.64E-2</v>
      </c>
      <c r="D37">
        <v>0.47799999999999998</v>
      </c>
      <c r="E37">
        <v>0.95399999999999996</v>
      </c>
      <c r="F37">
        <v>4.76</v>
      </c>
      <c r="G37">
        <v>9.5299999999999994</v>
      </c>
      <c r="H37">
        <v>19.100000000000001</v>
      </c>
      <c r="I37">
        <v>38.9</v>
      </c>
      <c r="J37">
        <v>47.7</v>
      </c>
      <c r="K37">
        <v>58.7</v>
      </c>
      <c r="L37">
        <v>79.5</v>
      </c>
      <c r="M37">
        <v>94.1</v>
      </c>
      <c r="N37">
        <v>94.1</v>
      </c>
    </row>
    <row r="38" spans="1:14">
      <c r="A38" s="3" t="s">
        <v>35</v>
      </c>
      <c r="B38" s="5">
        <v>4.8800000000000003E-2</v>
      </c>
      <c r="C38" s="5">
        <v>9.64E-2</v>
      </c>
      <c r="D38" s="5">
        <v>0.47799999999999998</v>
      </c>
      <c r="E38" s="5">
        <v>0.95399999999999996</v>
      </c>
      <c r="F38">
        <v>4.76</v>
      </c>
      <c r="G38">
        <v>9.5299999999999994</v>
      </c>
      <c r="H38">
        <v>19.100000000000001</v>
      </c>
      <c r="I38">
        <v>38.9</v>
      </c>
      <c r="J38">
        <v>47.7</v>
      </c>
      <c r="K38">
        <v>58.7</v>
      </c>
      <c r="L38">
        <v>79.5</v>
      </c>
      <c r="M38">
        <v>94.1</v>
      </c>
      <c r="N38">
        <v>94.1</v>
      </c>
    </row>
    <row r="39" spans="1:14">
      <c r="A39" s="3" t="s">
        <v>37</v>
      </c>
      <c r="B39">
        <f xml:space="preserve"> AVERAGE(B37:B38)</f>
        <v>4.8800000000000003E-2</v>
      </c>
      <c r="C39" s="5">
        <f t="shared" ref="C39:L39" si="4" xml:space="preserve"> AVERAGE(C37:C38)</f>
        <v>9.64E-2</v>
      </c>
      <c r="D39" s="5">
        <f t="shared" si="4"/>
        <v>0.47799999999999998</v>
      </c>
      <c r="E39" s="5">
        <f t="shared" si="4"/>
        <v>0.95399999999999996</v>
      </c>
      <c r="F39" s="5">
        <f t="shared" si="4"/>
        <v>4.76</v>
      </c>
      <c r="G39" s="5">
        <f t="shared" si="4"/>
        <v>9.5299999999999994</v>
      </c>
      <c r="H39" s="5">
        <f t="shared" si="4"/>
        <v>19.100000000000001</v>
      </c>
      <c r="I39" s="5">
        <f t="shared" si="4"/>
        <v>38.9</v>
      </c>
      <c r="J39" s="5">
        <f t="shared" si="4"/>
        <v>47.7</v>
      </c>
      <c r="K39" s="5">
        <f t="shared" si="4"/>
        <v>58.7</v>
      </c>
      <c r="L39" s="5">
        <f t="shared" si="4"/>
        <v>79.5</v>
      </c>
      <c r="M39" s="5">
        <f xml:space="preserve"> AVERAGE(M37:M38)</f>
        <v>94.1</v>
      </c>
      <c r="N39" s="5">
        <f xml:space="preserve"> AVERAGE(N37:N38)</f>
        <v>94.1</v>
      </c>
    </row>
    <row r="40" spans="1:14" s="5" customFormat="1">
      <c r="A40" s="3"/>
    </row>
    <row r="41" spans="1:14" s="15" customFormat="1">
      <c r="A41" s="15" t="s">
        <v>4</v>
      </c>
    </row>
    <row r="42" spans="1:14" s="1" customFormat="1">
      <c r="A42" s="1" t="s">
        <v>23</v>
      </c>
      <c r="B42" s="1">
        <v>0</v>
      </c>
      <c r="C42" s="1">
        <v>1</v>
      </c>
      <c r="D42" s="1">
        <v>25</v>
      </c>
      <c r="E42" s="1">
        <v>50</v>
      </c>
      <c r="F42" s="1">
        <v>100</v>
      </c>
      <c r="G42" s="1">
        <v>200</v>
      </c>
      <c r="H42" s="1">
        <v>300</v>
      </c>
      <c r="I42" s="1">
        <v>500</v>
      </c>
      <c r="J42" s="1">
        <v>1000</v>
      </c>
      <c r="K42" s="1">
        <v>1500</v>
      </c>
      <c r="L42" s="1">
        <v>3000</v>
      </c>
    </row>
    <row r="43" spans="1:14" s="1" customFormat="1"/>
    <row r="44" spans="1:14">
      <c r="A44" s="3" t="s">
        <v>34</v>
      </c>
      <c r="B44">
        <v>94.1</v>
      </c>
      <c r="C44">
        <v>91.2</v>
      </c>
      <c r="D44">
        <v>77.599999999999994</v>
      </c>
      <c r="E44">
        <v>73.900000000000006</v>
      </c>
      <c r="F44">
        <v>60.8</v>
      </c>
      <c r="G44">
        <v>36.799999999999997</v>
      </c>
      <c r="H44">
        <v>24.4</v>
      </c>
      <c r="I44">
        <v>15.7</v>
      </c>
      <c r="J44">
        <v>5.6</v>
      </c>
      <c r="K44">
        <v>1.28</v>
      </c>
      <c r="L44">
        <v>0.16300000000000001</v>
      </c>
    </row>
    <row r="45" spans="1:14">
      <c r="A45" s="3" t="s">
        <v>35</v>
      </c>
      <c r="B45" s="5">
        <v>94.1</v>
      </c>
      <c r="C45">
        <v>92.8</v>
      </c>
      <c r="D45">
        <v>78.400000000000006</v>
      </c>
      <c r="E45">
        <v>80.8</v>
      </c>
      <c r="F45">
        <v>57.1</v>
      </c>
      <c r="G45">
        <v>38.200000000000003</v>
      </c>
      <c r="H45">
        <v>23.5</v>
      </c>
      <c r="I45">
        <v>15.4</v>
      </c>
      <c r="J45">
        <v>5.97</v>
      </c>
      <c r="K45">
        <v>1.29</v>
      </c>
      <c r="L45">
        <v>0.185</v>
      </c>
    </row>
    <row r="46" spans="1:14">
      <c r="A46" s="3" t="s">
        <v>36</v>
      </c>
      <c r="B46" s="5">
        <v>94.1</v>
      </c>
      <c r="C46">
        <v>92.6</v>
      </c>
      <c r="D46">
        <v>79.5</v>
      </c>
      <c r="E46">
        <v>72.5</v>
      </c>
      <c r="F46">
        <v>61.6</v>
      </c>
      <c r="G46">
        <v>40.299999999999997</v>
      </c>
      <c r="H46">
        <v>21.9</v>
      </c>
      <c r="I46">
        <v>15.5</v>
      </c>
      <c r="J46">
        <v>5.4</v>
      </c>
      <c r="K46">
        <v>1.49</v>
      </c>
      <c r="L46">
        <v>0.161</v>
      </c>
    </row>
    <row r="47" spans="1:14">
      <c r="A47" s="3" t="s">
        <v>37</v>
      </c>
      <c r="B47" s="5">
        <f xml:space="preserve"> AVERAGE(B44:B46)</f>
        <v>94.09999999999998</v>
      </c>
      <c r="C47">
        <f xml:space="preserve"> AVERAGE(C44:C46)</f>
        <v>92.2</v>
      </c>
      <c r="D47" s="5">
        <f t="shared" ref="D47:L47" si="5" xml:space="preserve"> AVERAGE(D44:D46)</f>
        <v>78.5</v>
      </c>
      <c r="E47" s="5">
        <f t="shared" si="5"/>
        <v>75.733333333333334</v>
      </c>
      <c r="F47" s="5">
        <f t="shared" si="5"/>
        <v>59.833333333333336</v>
      </c>
      <c r="G47" s="5">
        <f t="shared" si="5"/>
        <v>38.43333333333333</v>
      </c>
      <c r="H47" s="5">
        <f t="shared" si="5"/>
        <v>23.266666666666666</v>
      </c>
      <c r="I47" s="5">
        <f t="shared" si="5"/>
        <v>15.533333333333333</v>
      </c>
      <c r="J47" s="5">
        <f t="shared" si="5"/>
        <v>5.6566666666666663</v>
      </c>
      <c r="K47" s="5">
        <f t="shared" si="5"/>
        <v>1.3533333333333335</v>
      </c>
      <c r="L47" s="5">
        <f t="shared" si="5"/>
        <v>0.16966666666666666</v>
      </c>
    </row>
    <row r="48" spans="1:14" s="5" customFormat="1">
      <c r="A48" s="3"/>
    </row>
    <row r="49" spans="1:11" s="15" customFormat="1">
      <c r="A49" s="15" t="s">
        <v>6</v>
      </c>
    </row>
    <row r="50" spans="1:11" s="1" customFormat="1">
      <c r="A50" s="1" t="s">
        <v>24</v>
      </c>
      <c r="B50" s="16">
        <v>0.01</v>
      </c>
      <c r="C50" s="16">
        <v>0.03</v>
      </c>
      <c r="D50" s="16">
        <v>0.05</v>
      </c>
      <c r="E50" s="16">
        <v>0.1</v>
      </c>
      <c r="F50" s="16">
        <v>0.15</v>
      </c>
      <c r="G50" s="16">
        <v>0.3</v>
      </c>
      <c r="H50" s="16">
        <v>0.5</v>
      </c>
      <c r="I50" s="16"/>
      <c r="J50" s="16"/>
      <c r="K50" s="16"/>
    </row>
    <row r="52" spans="1:11">
      <c r="A52" s="3" t="s">
        <v>34</v>
      </c>
      <c r="B52">
        <v>87.5</v>
      </c>
      <c r="C52">
        <v>34.700000000000003</v>
      </c>
      <c r="D52">
        <v>16.3</v>
      </c>
      <c r="E52">
        <v>3.44</v>
      </c>
      <c r="F52">
        <v>1.1200000000000001</v>
      </c>
      <c r="G52">
        <v>275</v>
      </c>
      <c r="H52">
        <v>42.8</v>
      </c>
    </row>
    <row r="53" spans="1:11">
      <c r="A53" s="3" t="s">
        <v>35</v>
      </c>
      <c r="B53">
        <v>86.7</v>
      </c>
      <c r="C53">
        <v>34.1</v>
      </c>
      <c r="D53">
        <v>15</v>
      </c>
      <c r="E53">
        <v>2.74</v>
      </c>
      <c r="F53">
        <v>1.28</v>
      </c>
      <c r="G53">
        <v>247</v>
      </c>
      <c r="H53">
        <v>55.7</v>
      </c>
    </row>
    <row r="54" spans="1:11">
      <c r="A54" s="3" t="s">
        <v>36</v>
      </c>
      <c r="B54">
        <v>89.5</v>
      </c>
      <c r="C54">
        <v>34.1</v>
      </c>
      <c r="D54">
        <v>16.2</v>
      </c>
      <c r="E54">
        <v>2.99</v>
      </c>
      <c r="F54">
        <v>1.44</v>
      </c>
      <c r="G54">
        <v>253</v>
      </c>
      <c r="H54">
        <v>52.8</v>
      </c>
    </row>
    <row r="55" spans="1:11">
      <c r="A55" s="3" t="s">
        <v>37</v>
      </c>
      <c r="B55">
        <f xml:space="preserve"> AVERAGE(B52:B54)</f>
        <v>87.899999999999991</v>
      </c>
      <c r="C55" s="5">
        <f t="shared" ref="C55:H55" si="6" xml:space="preserve"> AVERAGE(C52:C54)</f>
        <v>34.300000000000004</v>
      </c>
      <c r="D55" s="5">
        <f t="shared" si="6"/>
        <v>15.833333333333334</v>
      </c>
      <c r="E55" s="5">
        <f t="shared" si="6"/>
        <v>3.0566666666666666</v>
      </c>
      <c r="F55" s="5">
        <f t="shared" si="6"/>
        <v>1.28</v>
      </c>
      <c r="G55" s="5">
        <f t="shared" si="6"/>
        <v>258.33333333333331</v>
      </c>
      <c r="H55" s="5">
        <f t="shared" si="6"/>
        <v>50.433333333333337</v>
      </c>
    </row>
    <row r="56" spans="1:11" s="5" customFormat="1">
      <c r="A56" s="3"/>
    </row>
    <row r="57" spans="1:11" s="1" customFormat="1" ht="15" customHeight="1">
      <c r="A57" s="1" t="s">
        <v>25</v>
      </c>
      <c r="B57" s="16">
        <v>0.01</v>
      </c>
      <c r="C57" s="16">
        <v>0.03</v>
      </c>
      <c r="D57" s="16">
        <v>0.05</v>
      </c>
      <c r="E57" s="16">
        <v>0.1</v>
      </c>
      <c r="F57" s="16">
        <v>0.15</v>
      </c>
      <c r="G57" s="16">
        <v>0.3</v>
      </c>
      <c r="H57" s="16">
        <v>0.5</v>
      </c>
    </row>
    <row r="59" spans="1:11" ht="15" customHeight="1">
      <c r="A59" s="3" t="s">
        <v>34</v>
      </c>
      <c r="B59">
        <v>85.7</v>
      </c>
      <c r="C59">
        <v>34.200000000000003</v>
      </c>
      <c r="D59">
        <v>15.6</v>
      </c>
      <c r="E59">
        <v>2.86</v>
      </c>
      <c r="F59">
        <v>1.1399999999999999</v>
      </c>
      <c r="G59">
        <v>198</v>
      </c>
      <c r="H59">
        <v>36</v>
      </c>
    </row>
    <row r="60" spans="1:11">
      <c r="A60" s="3" t="s">
        <v>35</v>
      </c>
      <c r="B60">
        <v>86.7</v>
      </c>
      <c r="C60">
        <v>34.299999999999997</v>
      </c>
      <c r="D60">
        <v>15</v>
      </c>
      <c r="E60">
        <v>2.67</v>
      </c>
      <c r="F60">
        <v>1.0900000000000001</v>
      </c>
      <c r="G60">
        <v>221</v>
      </c>
      <c r="H60">
        <v>34.799999999999997</v>
      </c>
    </row>
    <row r="61" spans="1:11">
      <c r="A61" s="3" t="s">
        <v>36</v>
      </c>
      <c r="B61">
        <v>86.8</v>
      </c>
      <c r="C61">
        <v>35.5</v>
      </c>
      <c r="D61">
        <v>15.1</v>
      </c>
      <c r="E61">
        <v>3.22</v>
      </c>
      <c r="F61">
        <v>1.01</v>
      </c>
      <c r="G61">
        <v>235</v>
      </c>
      <c r="H61">
        <v>43.6</v>
      </c>
    </row>
    <row r="62" spans="1:11">
      <c r="A62" s="3" t="s">
        <v>37</v>
      </c>
      <c r="B62">
        <f xml:space="preserve"> AVERAGE(B59:B61)</f>
        <v>86.399999999999991</v>
      </c>
      <c r="C62" s="5">
        <f t="shared" ref="C62:H62" si="7" xml:space="preserve"> AVERAGE(C59:C61)</f>
        <v>34.666666666666664</v>
      </c>
      <c r="D62" s="5">
        <f t="shared" si="7"/>
        <v>15.233333333333334</v>
      </c>
      <c r="E62" s="5">
        <f t="shared" si="7"/>
        <v>2.9166666666666665</v>
      </c>
      <c r="F62" s="5">
        <f t="shared" si="7"/>
        <v>1.08</v>
      </c>
      <c r="G62" s="5">
        <f t="shared" si="7"/>
        <v>218</v>
      </c>
      <c r="H62" s="5">
        <f t="shared" si="7"/>
        <v>38.133333333333333</v>
      </c>
    </row>
  </sheetData>
  <pageMargins left="0.7" right="0.7" top="0.75" bottom="0.75" header="0.51180555555555496" footer="0.51180555555555496"/>
  <pageSetup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selection activeCell="F18" sqref="F18"/>
    </sheetView>
  </sheetViews>
  <sheetFormatPr defaultRowHeight="15"/>
  <cols>
    <col min="1" max="1" width="27.5703125" customWidth="1"/>
  </cols>
  <sheetData>
    <row r="1" spans="1:14" s="18" customFormat="1">
      <c r="A1" s="6" t="s">
        <v>30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4" s="19" customFormat="1">
      <c r="A2" s="7"/>
      <c r="B2" s="7"/>
      <c r="C2" s="7"/>
      <c r="D2" s="7"/>
      <c r="E2" s="7"/>
      <c r="F2" s="7"/>
      <c r="G2" s="7"/>
      <c r="H2" s="7"/>
      <c r="I2" s="7"/>
      <c r="J2" s="7"/>
      <c r="K2" s="7"/>
    </row>
    <row r="3" spans="1:14" s="1" customFormat="1">
      <c r="A3" s="1" t="s">
        <v>31</v>
      </c>
      <c r="B3" s="1">
        <v>79.105000000000004</v>
      </c>
    </row>
    <row r="4" spans="1:14" s="1" customFormat="1">
      <c r="A4" s="1" t="s">
        <v>38</v>
      </c>
      <c r="B4" s="1">
        <v>61.5</v>
      </c>
      <c r="C4" s="1">
        <v>61.3</v>
      </c>
      <c r="D4" s="1">
        <v>62.7</v>
      </c>
      <c r="F4" s="20" t="s">
        <v>29</v>
      </c>
    </row>
    <row r="5" spans="1:14" s="1" customFormat="1">
      <c r="A5" s="1" t="s">
        <v>39</v>
      </c>
      <c r="B5" s="1">
        <f>(B4+C4+D4)/3</f>
        <v>61.833333333333336</v>
      </c>
    </row>
    <row r="6" spans="1:14" s="1" customFormat="1">
      <c r="A6" s="1" t="s">
        <v>40</v>
      </c>
      <c r="B6" s="1">
        <f>B3*B5</f>
        <v>4891.3258333333333</v>
      </c>
    </row>
    <row r="7" spans="1:14">
      <c r="A7" s="1" t="s">
        <v>41</v>
      </c>
      <c r="B7" s="1">
        <v>610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4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4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4" s="1" customFormat="1">
      <c r="A10" s="1" t="s">
        <v>33</v>
      </c>
      <c r="B10" s="1">
        <v>500</v>
      </c>
      <c r="C10" s="1">
        <v>1000</v>
      </c>
      <c r="D10" s="1">
        <v>2000</v>
      </c>
      <c r="E10" s="1">
        <v>4000</v>
      </c>
      <c r="F10" s="12">
        <v>4891</v>
      </c>
      <c r="G10" s="1">
        <v>5000</v>
      </c>
      <c r="H10" s="1">
        <v>7000</v>
      </c>
      <c r="I10" s="1">
        <v>10000</v>
      </c>
      <c r="J10" s="1">
        <v>50000</v>
      </c>
      <c r="K10" s="1">
        <v>100000</v>
      </c>
      <c r="L10" s="1">
        <v>200000</v>
      </c>
      <c r="N10" s="1" t="s">
        <v>32</v>
      </c>
    </row>
    <row r="11" spans="1:14" s="1" customFormat="1">
      <c r="A11" s="10" t="s">
        <v>13</v>
      </c>
      <c r="B11" s="2">
        <v>2</v>
      </c>
      <c r="C11" s="2">
        <v>2</v>
      </c>
      <c r="D11" s="2">
        <v>3.91</v>
      </c>
      <c r="E11" s="2">
        <v>7.81</v>
      </c>
      <c r="F11" s="21">
        <v>9.5500000000000007</v>
      </c>
      <c r="G11" s="2">
        <v>9.77</v>
      </c>
      <c r="H11" s="2">
        <v>13.7</v>
      </c>
      <c r="I11" s="2">
        <v>19.5</v>
      </c>
      <c r="J11" s="2">
        <v>97.7</v>
      </c>
      <c r="K11" s="2">
        <v>195</v>
      </c>
      <c r="L11" s="2">
        <v>220</v>
      </c>
    </row>
    <row r="12" spans="1:14">
      <c r="A12" s="2"/>
      <c r="B12" s="2"/>
      <c r="C12" s="2"/>
      <c r="D12" s="2"/>
      <c r="E12" s="2"/>
      <c r="F12" s="21"/>
      <c r="G12" s="2"/>
      <c r="H12" s="2"/>
      <c r="I12" s="2"/>
      <c r="J12" s="2"/>
      <c r="K12" s="2"/>
      <c r="L12" s="2"/>
      <c r="M12" s="2"/>
    </row>
    <row r="13" spans="1:14">
      <c r="A13" s="3" t="s">
        <v>34</v>
      </c>
      <c r="B13" s="2">
        <v>7.2999999999999995E-2</v>
      </c>
      <c r="C13" s="2">
        <v>0.14699999999999999</v>
      </c>
      <c r="D13" s="2">
        <v>0.27500000000000002</v>
      </c>
      <c r="E13" s="2">
        <v>0.38100000000000001</v>
      </c>
      <c r="F13" s="21">
        <v>0.54200000000000004</v>
      </c>
      <c r="G13" s="2">
        <v>0.54300000000000004</v>
      </c>
      <c r="H13" s="2">
        <v>0.79100000000000004</v>
      </c>
      <c r="I13" s="2">
        <v>1.07</v>
      </c>
      <c r="J13" s="2">
        <v>1.26</v>
      </c>
      <c r="K13" s="2">
        <v>1.21</v>
      </c>
      <c r="L13" s="2">
        <v>1.2</v>
      </c>
      <c r="M13" s="2"/>
    </row>
    <row r="14" spans="1:14">
      <c r="A14" s="3" t="s">
        <v>35</v>
      </c>
      <c r="B14" s="2">
        <v>7.2999999999999995E-2</v>
      </c>
      <c r="C14" s="2">
        <v>0.14599999999999999</v>
      </c>
      <c r="D14" s="2">
        <v>0.27700000000000002</v>
      </c>
      <c r="E14" s="2">
        <v>0.38500000000000001</v>
      </c>
      <c r="F14" s="21">
        <v>0.54300000000000004</v>
      </c>
      <c r="G14" s="2">
        <v>0.53700000000000003</v>
      </c>
      <c r="H14" s="2">
        <v>0.78400000000000003</v>
      </c>
      <c r="I14" s="2">
        <v>1.05</v>
      </c>
      <c r="J14" s="2">
        <v>1.23</v>
      </c>
      <c r="K14" s="2">
        <v>1.23</v>
      </c>
      <c r="L14" s="2">
        <v>1.22</v>
      </c>
      <c r="M14" s="2"/>
    </row>
    <row r="15" spans="1:14">
      <c r="A15" s="3" t="s">
        <v>36</v>
      </c>
      <c r="B15" s="2">
        <v>7.1999999999999995E-2</v>
      </c>
      <c r="C15" s="2">
        <v>0.14699999999999999</v>
      </c>
      <c r="D15" s="2">
        <v>0.27600000000000002</v>
      </c>
      <c r="E15" s="2">
        <v>0.38100000000000001</v>
      </c>
      <c r="F15" s="21">
        <v>0.54100000000000004</v>
      </c>
      <c r="G15" s="2">
        <v>0.54200000000000004</v>
      </c>
      <c r="H15" s="2">
        <v>0.78600000000000003</v>
      </c>
      <c r="I15" s="2">
        <v>1.05</v>
      </c>
      <c r="J15" s="2">
        <v>1.33</v>
      </c>
      <c r="K15" s="2">
        <v>1.19</v>
      </c>
      <c r="L15" s="2">
        <v>1.2</v>
      </c>
      <c r="M15" s="2"/>
    </row>
    <row r="16" spans="1:14">
      <c r="A16" s="3" t="s">
        <v>37</v>
      </c>
      <c r="B16" s="2">
        <f>AVERAGE(B13:B15)</f>
        <v>7.2666666666666657E-2</v>
      </c>
      <c r="C16" s="2">
        <f t="shared" ref="C16:L16" si="0">AVERAGE(C13:C15)</f>
        <v>0.14666666666666664</v>
      </c>
      <c r="D16" s="2">
        <f t="shared" si="0"/>
        <v>0.27600000000000002</v>
      </c>
      <c r="E16" s="2">
        <f t="shared" si="0"/>
        <v>0.38233333333333336</v>
      </c>
      <c r="F16" s="21">
        <f t="shared" si="0"/>
        <v>0.54199999999999993</v>
      </c>
      <c r="G16" s="2">
        <f t="shared" si="0"/>
        <v>0.54066666666666674</v>
      </c>
      <c r="H16" s="2">
        <f t="shared" si="0"/>
        <v>0.78700000000000003</v>
      </c>
      <c r="I16" s="2">
        <f t="shared" si="0"/>
        <v>1.0566666666666666</v>
      </c>
      <c r="J16" s="2">
        <f t="shared" si="0"/>
        <v>1.2733333333333334</v>
      </c>
      <c r="K16" s="2">
        <f t="shared" si="0"/>
        <v>1.21</v>
      </c>
      <c r="L16" s="2">
        <f t="shared" si="0"/>
        <v>1.2066666666666668</v>
      </c>
      <c r="M16" s="2"/>
    </row>
    <row r="17" spans="1:13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8"/>
  <sheetViews>
    <sheetView tabSelected="1" zoomScaleNormal="100" zoomScalePageLayoutView="60" workbookViewId="0">
      <selection activeCell="D7" sqref="D7"/>
    </sheetView>
  </sheetViews>
  <sheetFormatPr defaultRowHeight="15"/>
  <cols>
    <col min="1" max="1" width="28.140625"/>
    <col min="2" max="1025" width="8.7109375"/>
  </cols>
  <sheetData>
    <row r="1" spans="1:31" s="6" customFormat="1">
      <c r="A1" s="6" t="s">
        <v>7</v>
      </c>
    </row>
    <row r="2" spans="1:31" s="1" customFormat="1">
      <c r="A2" s="1" t="s">
        <v>8</v>
      </c>
      <c r="B2" s="1">
        <v>1</v>
      </c>
      <c r="C2" s="1">
        <v>1</v>
      </c>
      <c r="D2" s="1">
        <v>1</v>
      </c>
      <c r="E2" s="1">
        <v>2</v>
      </c>
      <c r="F2" s="1">
        <v>2</v>
      </c>
      <c r="G2" s="1">
        <v>2</v>
      </c>
      <c r="H2" s="1">
        <v>3</v>
      </c>
      <c r="I2" s="1">
        <v>3</v>
      </c>
      <c r="J2" s="1">
        <v>3</v>
      </c>
      <c r="K2" s="1">
        <v>4</v>
      </c>
      <c r="L2" s="1">
        <v>4</v>
      </c>
      <c r="M2" s="1">
        <v>4</v>
      </c>
      <c r="N2" s="1">
        <v>5</v>
      </c>
      <c r="O2" s="1">
        <v>5</v>
      </c>
      <c r="P2" s="1">
        <v>5</v>
      </c>
      <c r="Q2" s="1">
        <v>6</v>
      </c>
      <c r="R2" s="1">
        <v>6</v>
      </c>
      <c r="S2" s="1">
        <v>6</v>
      </c>
      <c r="T2" s="1">
        <v>7</v>
      </c>
      <c r="U2" s="1">
        <v>7</v>
      </c>
      <c r="V2" s="1">
        <v>7</v>
      </c>
      <c r="W2" s="1">
        <v>8</v>
      </c>
      <c r="X2" s="1">
        <v>8</v>
      </c>
      <c r="Y2" s="1">
        <v>8</v>
      </c>
      <c r="Z2" s="1">
        <v>9</v>
      </c>
      <c r="AA2" s="1">
        <v>9</v>
      </c>
      <c r="AB2" s="1">
        <v>9</v>
      </c>
      <c r="AC2" s="1">
        <v>10</v>
      </c>
      <c r="AD2" s="1">
        <v>10</v>
      </c>
      <c r="AE2" s="1">
        <v>10</v>
      </c>
    </row>
    <row r="3" spans="1:31" s="1" customFormat="1"/>
    <row r="4" spans="1:31">
      <c r="A4" s="3" t="s">
        <v>34</v>
      </c>
      <c r="B4">
        <v>94.1</v>
      </c>
      <c r="C4">
        <v>94.1</v>
      </c>
      <c r="D4">
        <v>94.1</v>
      </c>
      <c r="E4">
        <v>47.5</v>
      </c>
      <c r="F4">
        <v>47</v>
      </c>
      <c r="G4">
        <v>47</v>
      </c>
      <c r="H4">
        <v>31.7</v>
      </c>
      <c r="I4">
        <v>31.4</v>
      </c>
      <c r="J4">
        <v>31.4</v>
      </c>
      <c r="K4">
        <v>26.2</v>
      </c>
      <c r="L4">
        <v>25.6</v>
      </c>
      <c r="M4">
        <v>25.5</v>
      </c>
      <c r="Q4">
        <v>15.7</v>
      </c>
      <c r="R4">
        <v>15.7</v>
      </c>
      <c r="S4">
        <v>15.7</v>
      </c>
      <c r="AC4">
        <v>10</v>
      </c>
      <c r="AD4">
        <v>10.199999999999999</v>
      </c>
      <c r="AE4">
        <v>9.73</v>
      </c>
    </row>
    <row r="5" spans="1:31">
      <c r="A5" s="3" t="s">
        <v>35</v>
      </c>
      <c r="E5">
        <v>46.7</v>
      </c>
      <c r="F5">
        <v>47.1</v>
      </c>
      <c r="G5">
        <v>47.1</v>
      </c>
      <c r="H5">
        <v>31.2</v>
      </c>
      <c r="I5">
        <v>31.4</v>
      </c>
      <c r="J5">
        <v>31.4</v>
      </c>
      <c r="K5">
        <v>19.2</v>
      </c>
      <c r="L5">
        <v>26.7</v>
      </c>
      <c r="M5">
        <v>27.1</v>
      </c>
      <c r="Q5">
        <v>15.7</v>
      </c>
      <c r="R5">
        <v>15.6</v>
      </c>
      <c r="S5">
        <v>15.7</v>
      </c>
      <c r="AC5">
        <v>10.1</v>
      </c>
      <c r="AD5">
        <v>9.89</v>
      </c>
      <c r="AE5">
        <v>9.23</v>
      </c>
    </row>
    <row r="6" spans="1:31">
      <c r="A6" s="3" t="s">
        <v>36</v>
      </c>
      <c r="H6">
        <v>31.2</v>
      </c>
      <c r="I6">
        <v>31.3</v>
      </c>
      <c r="J6">
        <v>31.4</v>
      </c>
      <c r="K6">
        <v>17.2</v>
      </c>
      <c r="L6">
        <v>15.2</v>
      </c>
      <c r="M6">
        <v>21.8</v>
      </c>
      <c r="Q6">
        <v>15.6</v>
      </c>
      <c r="R6">
        <v>15.6</v>
      </c>
      <c r="S6">
        <v>15.5</v>
      </c>
      <c r="AC6">
        <v>10.199999999999999</v>
      </c>
      <c r="AD6">
        <v>10</v>
      </c>
      <c r="AE6">
        <v>9.7100000000000009</v>
      </c>
    </row>
    <row r="7" spans="1:31">
      <c r="A7" s="3" t="s">
        <v>48</v>
      </c>
      <c r="K7">
        <v>23.2</v>
      </c>
      <c r="L7">
        <v>26.7</v>
      </c>
      <c r="M7">
        <v>19.7</v>
      </c>
      <c r="Q7">
        <v>15.8</v>
      </c>
      <c r="R7">
        <v>15.6</v>
      </c>
      <c r="S7">
        <v>15.7</v>
      </c>
      <c r="AC7">
        <v>10.3</v>
      </c>
      <c r="AD7">
        <v>10.1</v>
      </c>
      <c r="AE7">
        <v>9.42</v>
      </c>
    </row>
    <row r="8" spans="1:31">
      <c r="A8" s="3" t="s">
        <v>49</v>
      </c>
      <c r="Q8">
        <v>15.7</v>
      </c>
      <c r="R8">
        <v>15.9</v>
      </c>
      <c r="S8">
        <v>15.8</v>
      </c>
      <c r="AC8">
        <v>9.76</v>
      </c>
      <c r="AD8">
        <v>9.67</v>
      </c>
      <c r="AE8">
        <v>9.43</v>
      </c>
    </row>
    <row r="9" spans="1:31">
      <c r="A9" s="3" t="s">
        <v>42</v>
      </c>
      <c r="Q9">
        <v>15.7</v>
      </c>
      <c r="R9">
        <v>15.6</v>
      </c>
      <c r="S9">
        <v>15.7</v>
      </c>
      <c r="AC9">
        <v>10.199999999999999</v>
      </c>
      <c r="AD9">
        <v>10</v>
      </c>
      <c r="AE9">
        <v>9.56</v>
      </c>
    </row>
    <row r="10" spans="1:31">
      <c r="A10" s="3" t="s">
        <v>43</v>
      </c>
      <c r="AC10">
        <v>10</v>
      </c>
      <c r="AD10">
        <v>9.65</v>
      </c>
      <c r="AE10">
        <v>9.51</v>
      </c>
    </row>
    <row r="11" spans="1:31">
      <c r="A11" s="3" t="s">
        <v>44</v>
      </c>
      <c r="AC11">
        <v>10.3</v>
      </c>
      <c r="AD11">
        <v>10.199999999999999</v>
      </c>
      <c r="AE11" s="5">
        <v>9.86</v>
      </c>
    </row>
    <row r="12" spans="1:31">
      <c r="A12" s="3" t="s">
        <v>45</v>
      </c>
      <c r="AC12">
        <v>4.62</v>
      </c>
      <c r="AD12">
        <v>4.97</v>
      </c>
      <c r="AE12">
        <v>9.1999999999999993</v>
      </c>
    </row>
    <row r="13" spans="1:31">
      <c r="A13" s="3" t="s">
        <v>46</v>
      </c>
      <c r="AC13">
        <v>9.41</v>
      </c>
      <c r="AD13">
        <v>10</v>
      </c>
      <c r="AE13">
        <v>9.11</v>
      </c>
    </row>
    <row r="14" spans="1:31">
      <c r="A14" s="3" t="s">
        <v>2</v>
      </c>
      <c r="B14">
        <f t="shared" ref="B14:M14" si="0" xml:space="preserve"> AVERAGE(B4:B13)</f>
        <v>94.1</v>
      </c>
      <c r="C14" s="5">
        <f t="shared" si="0"/>
        <v>94.1</v>
      </c>
      <c r="D14" s="5">
        <f t="shared" si="0"/>
        <v>94.1</v>
      </c>
      <c r="E14" s="5">
        <f t="shared" si="0"/>
        <v>47.1</v>
      </c>
      <c r="F14" s="5">
        <f t="shared" si="0"/>
        <v>47.05</v>
      </c>
      <c r="G14" s="5">
        <f t="shared" si="0"/>
        <v>47.05</v>
      </c>
      <c r="H14" s="5">
        <f t="shared" si="0"/>
        <v>31.366666666666664</v>
      </c>
      <c r="I14" s="5">
        <f t="shared" si="0"/>
        <v>31.366666666666664</v>
      </c>
      <c r="J14" s="5">
        <f t="shared" si="0"/>
        <v>31.399999999999995</v>
      </c>
      <c r="K14" s="5">
        <f t="shared" si="0"/>
        <v>21.45</v>
      </c>
      <c r="L14" s="5">
        <f t="shared" si="0"/>
        <v>23.55</v>
      </c>
      <c r="M14" s="5">
        <f t="shared" si="0"/>
        <v>23.525000000000002</v>
      </c>
      <c r="N14" s="5"/>
      <c r="O14" s="5"/>
      <c r="P14" s="5"/>
      <c r="Q14" s="5">
        <f xml:space="preserve"> AVERAGE(Q4:Q13)</f>
        <v>15.700000000000001</v>
      </c>
      <c r="R14" s="5">
        <f xml:space="preserve"> AVERAGE(R4:R13)</f>
        <v>15.666666666666666</v>
      </c>
      <c r="S14" s="5">
        <f xml:space="preserve"> AVERAGE(S4:S13)</f>
        <v>15.683333333333332</v>
      </c>
      <c r="T14" s="5"/>
      <c r="U14" s="5"/>
      <c r="V14" s="5"/>
      <c r="W14" s="5"/>
      <c r="X14" s="5"/>
      <c r="Y14" s="5"/>
      <c r="Z14" s="5"/>
      <c r="AA14" s="5"/>
      <c r="AB14" s="5"/>
      <c r="AC14" s="5">
        <f xml:space="preserve"> AVERAGE(AC4:AC13)</f>
        <v>9.4890000000000008</v>
      </c>
      <c r="AD14" s="5">
        <f xml:space="preserve"> AVERAGE(AD4:AD13)</f>
        <v>9.468</v>
      </c>
      <c r="AE14" s="5">
        <f xml:space="preserve"> AVERAGE(AE4:AE13)</f>
        <v>9.4760000000000009</v>
      </c>
    </row>
    <row r="15" spans="1:31">
      <c r="A15" s="3" t="s">
        <v>26</v>
      </c>
      <c r="B15">
        <v>94.1</v>
      </c>
      <c r="C15">
        <v>94.1</v>
      </c>
      <c r="D15">
        <v>94.1</v>
      </c>
      <c r="E15">
        <v>94.1</v>
      </c>
      <c r="F15">
        <v>94.1</v>
      </c>
      <c r="G15">
        <v>94.1</v>
      </c>
      <c r="H15">
        <v>94.1</v>
      </c>
      <c r="I15">
        <v>94.1</v>
      </c>
      <c r="J15">
        <v>94.1</v>
      </c>
      <c r="K15">
        <v>94.1</v>
      </c>
      <c r="L15">
        <v>94.1</v>
      </c>
      <c r="M15">
        <v>94.1</v>
      </c>
      <c r="Q15">
        <v>94.1</v>
      </c>
      <c r="R15">
        <v>94.1</v>
      </c>
      <c r="S15">
        <v>94.1</v>
      </c>
      <c r="AC15">
        <v>94.1</v>
      </c>
      <c r="AD15">
        <v>94.1</v>
      </c>
      <c r="AE15">
        <v>94.1</v>
      </c>
    </row>
    <row r="17" spans="1:11" s="6" customFormat="1">
      <c r="A17" s="6" t="s">
        <v>9</v>
      </c>
    </row>
    <row r="18" spans="1:11" s="17" customFormat="1">
      <c r="A18" s="17" t="s">
        <v>10</v>
      </c>
    </row>
    <row r="19" spans="1:11" s="1" customFormat="1">
      <c r="A19" s="1" t="s">
        <v>8</v>
      </c>
      <c r="B19" s="1">
        <v>1</v>
      </c>
      <c r="C19" s="1">
        <v>1</v>
      </c>
      <c r="D19" s="1">
        <v>2</v>
      </c>
      <c r="E19" s="1">
        <v>2</v>
      </c>
      <c r="F19" s="1">
        <v>3</v>
      </c>
      <c r="G19" s="1">
        <v>3</v>
      </c>
      <c r="H19" s="1">
        <v>4</v>
      </c>
      <c r="I19" s="1">
        <v>4</v>
      </c>
      <c r="J19" s="1">
        <v>5</v>
      </c>
      <c r="K19" s="1">
        <v>5</v>
      </c>
    </row>
    <row r="20" spans="1:11" s="1" customFormat="1"/>
    <row r="21" spans="1:11">
      <c r="A21" s="3" t="s">
        <v>47</v>
      </c>
      <c r="B21">
        <v>1.04</v>
      </c>
      <c r="C21">
        <v>1.04</v>
      </c>
      <c r="D21">
        <v>1.03</v>
      </c>
      <c r="E21">
        <v>1.03</v>
      </c>
      <c r="F21">
        <v>1.03</v>
      </c>
      <c r="G21">
        <v>1.03</v>
      </c>
      <c r="H21" s="3">
        <v>0.97599999999999998</v>
      </c>
      <c r="I21" s="3">
        <v>0.98499999999999999</v>
      </c>
      <c r="J21" s="3">
        <v>0.90400000000000003</v>
      </c>
      <c r="K21" s="3">
        <v>0.878</v>
      </c>
    </row>
    <row r="22" spans="1:11">
      <c r="A22" s="3"/>
      <c r="H22" s="3"/>
      <c r="I22" s="3"/>
      <c r="J22" s="3"/>
      <c r="K22" s="3"/>
    </row>
    <row r="23" spans="1:11">
      <c r="A23" s="3" t="s">
        <v>34</v>
      </c>
      <c r="B23">
        <v>93.2</v>
      </c>
      <c r="C23">
        <v>93.2</v>
      </c>
      <c r="D23">
        <v>46.6</v>
      </c>
      <c r="E23">
        <v>47.4</v>
      </c>
      <c r="F23">
        <v>31.9</v>
      </c>
      <c r="G23">
        <v>31.2</v>
      </c>
      <c r="H23">
        <v>23.3</v>
      </c>
      <c r="I23">
        <v>23.3</v>
      </c>
      <c r="J23">
        <v>18.8</v>
      </c>
      <c r="K23">
        <v>18.8</v>
      </c>
    </row>
    <row r="24" spans="1:11">
      <c r="A24" s="3" t="s">
        <v>35</v>
      </c>
      <c r="D24">
        <v>46.7</v>
      </c>
      <c r="E24">
        <v>45.8</v>
      </c>
      <c r="F24">
        <v>30.6</v>
      </c>
      <c r="G24">
        <v>31.2</v>
      </c>
      <c r="H24">
        <v>23.3</v>
      </c>
      <c r="I24">
        <v>23.4</v>
      </c>
      <c r="J24">
        <v>18.7</v>
      </c>
      <c r="K24">
        <v>18.7</v>
      </c>
    </row>
    <row r="25" spans="1:11">
      <c r="A25" s="3" t="s">
        <v>36</v>
      </c>
      <c r="F25">
        <v>30.8</v>
      </c>
      <c r="G25">
        <v>30.9</v>
      </c>
      <c r="H25">
        <v>23.8</v>
      </c>
      <c r="I25">
        <v>23.3</v>
      </c>
      <c r="J25">
        <v>18.5</v>
      </c>
      <c r="K25">
        <v>18.399999999999999</v>
      </c>
    </row>
    <row r="26" spans="1:11">
      <c r="A26" s="3" t="s">
        <v>48</v>
      </c>
      <c r="H26">
        <v>23</v>
      </c>
      <c r="I26">
        <v>23.3</v>
      </c>
      <c r="J26">
        <v>18.7</v>
      </c>
      <c r="K26">
        <v>18.5</v>
      </c>
    </row>
    <row r="27" spans="1:11">
      <c r="A27" s="3" t="s">
        <v>49</v>
      </c>
      <c r="J27">
        <v>18.7</v>
      </c>
      <c r="K27">
        <v>18.899999999999999</v>
      </c>
    </row>
    <row r="28" spans="1:11" s="5" customFormat="1">
      <c r="A28" s="3" t="s">
        <v>2</v>
      </c>
      <c r="B28" s="5">
        <f xml:space="preserve"> AVERAGE(B23:B27)</f>
        <v>93.2</v>
      </c>
      <c r="C28" s="5">
        <f t="shared" ref="C28:K28" si="1" xml:space="preserve"> AVERAGE(C23:C27)</f>
        <v>93.2</v>
      </c>
      <c r="D28" s="5">
        <f t="shared" si="1"/>
        <v>46.650000000000006</v>
      </c>
      <c r="E28" s="5">
        <f t="shared" si="1"/>
        <v>46.599999999999994</v>
      </c>
      <c r="F28" s="5">
        <f t="shared" si="1"/>
        <v>31.099999999999998</v>
      </c>
      <c r="G28" s="5">
        <f t="shared" si="1"/>
        <v>31.099999999999998</v>
      </c>
      <c r="H28" s="5">
        <f t="shared" si="1"/>
        <v>23.35</v>
      </c>
      <c r="I28" s="5">
        <f t="shared" si="1"/>
        <v>23.324999999999999</v>
      </c>
      <c r="J28" s="5">
        <f t="shared" si="1"/>
        <v>18.68</v>
      </c>
      <c r="K28" s="5">
        <f t="shared" si="1"/>
        <v>18.660000000000004</v>
      </c>
    </row>
    <row r="29" spans="1:11">
      <c r="A29" s="3" t="s">
        <v>26</v>
      </c>
      <c r="B29">
        <v>93.2</v>
      </c>
      <c r="C29">
        <v>93.2</v>
      </c>
      <c r="D29">
        <v>93.2</v>
      </c>
      <c r="E29">
        <v>93.3</v>
      </c>
      <c r="F29">
        <v>93.3</v>
      </c>
      <c r="G29">
        <v>93.2</v>
      </c>
      <c r="H29">
        <v>93.4</v>
      </c>
      <c r="I29">
        <v>93.3</v>
      </c>
      <c r="J29">
        <v>93.5</v>
      </c>
      <c r="K29">
        <v>93.4</v>
      </c>
    </row>
    <row r="30" spans="1:11">
      <c r="A30" s="3"/>
    </row>
    <row r="31" spans="1:11">
      <c r="A31" s="3" t="s">
        <v>27</v>
      </c>
      <c r="B31">
        <f xml:space="preserve"> SUM(B21,B29)</f>
        <v>94.240000000000009</v>
      </c>
      <c r="C31" s="5">
        <f t="shared" ref="C31:K31" si="2" xml:space="preserve"> SUM(C21,C29)</f>
        <v>94.240000000000009</v>
      </c>
      <c r="D31" s="5">
        <f t="shared" si="2"/>
        <v>94.23</v>
      </c>
      <c r="E31" s="5">
        <f t="shared" si="2"/>
        <v>94.33</v>
      </c>
      <c r="F31" s="5">
        <f t="shared" si="2"/>
        <v>94.33</v>
      </c>
      <c r="G31" s="5">
        <f t="shared" si="2"/>
        <v>94.23</v>
      </c>
      <c r="H31" s="5">
        <f t="shared" si="2"/>
        <v>94.376000000000005</v>
      </c>
      <c r="I31" s="5">
        <f t="shared" si="2"/>
        <v>94.284999999999997</v>
      </c>
      <c r="J31" s="5">
        <f t="shared" si="2"/>
        <v>94.403999999999996</v>
      </c>
      <c r="K31" s="5">
        <f t="shared" si="2"/>
        <v>94.278000000000006</v>
      </c>
    </row>
    <row r="32" spans="1:11" s="5" customFormat="1">
      <c r="A32" s="3"/>
    </row>
    <row r="33" spans="1:11" s="17" customFormat="1">
      <c r="A33" s="17" t="s">
        <v>11</v>
      </c>
    </row>
    <row r="34" spans="1:11" s="1" customFormat="1">
      <c r="A34" s="1" t="s">
        <v>8</v>
      </c>
      <c r="B34" s="1">
        <v>1</v>
      </c>
      <c r="C34" s="1">
        <v>1</v>
      </c>
      <c r="D34" s="1">
        <v>2</v>
      </c>
      <c r="E34" s="1">
        <v>2</v>
      </c>
      <c r="F34" s="1">
        <v>3</v>
      </c>
      <c r="G34" s="1">
        <v>3</v>
      </c>
      <c r="H34" s="1">
        <v>4</v>
      </c>
      <c r="I34" s="1">
        <v>4</v>
      </c>
      <c r="J34" s="1">
        <v>5</v>
      </c>
      <c r="K34" s="1">
        <v>5</v>
      </c>
    </row>
    <row r="35" spans="1:11" s="1" customFormat="1"/>
    <row r="36" spans="1:11">
      <c r="A36" s="3" t="s">
        <v>50</v>
      </c>
      <c r="B36">
        <v>1.04</v>
      </c>
      <c r="C36">
        <v>1.04</v>
      </c>
      <c r="D36">
        <v>1.03</v>
      </c>
      <c r="E36">
        <v>1.03</v>
      </c>
      <c r="F36">
        <v>1.03</v>
      </c>
      <c r="G36">
        <v>1.03</v>
      </c>
      <c r="H36" s="3">
        <v>0.98499999999999999</v>
      </c>
      <c r="I36" s="3">
        <v>0.97199999999999998</v>
      </c>
      <c r="J36">
        <v>0.86299999999999999</v>
      </c>
      <c r="K36">
        <v>0.84699999999999998</v>
      </c>
    </row>
    <row r="37" spans="1:11">
      <c r="A37" s="3" t="s">
        <v>51</v>
      </c>
      <c r="B37">
        <v>1.04</v>
      </c>
      <c r="C37">
        <v>1.04</v>
      </c>
      <c r="D37">
        <v>1.03</v>
      </c>
      <c r="E37">
        <v>1.03</v>
      </c>
      <c r="F37">
        <v>1.03</v>
      </c>
      <c r="G37">
        <v>1.03</v>
      </c>
      <c r="H37" s="3">
        <v>0.98399999999999999</v>
      </c>
      <c r="I37" s="3">
        <v>0.97299999999999998</v>
      </c>
      <c r="J37">
        <v>0.86199999999999999</v>
      </c>
      <c r="K37">
        <v>0.84699999999999998</v>
      </c>
    </row>
    <row r="38" spans="1:11">
      <c r="A38" s="3" t="s">
        <v>28</v>
      </c>
      <c r="B38">
        <v>2.08</v>
      </c>
      <c r="C38">
        <v>2.08</v>
      </c>
      <c r="D38">
        <v>2.0699999999999998</v>
      </c>
      <c r="E38">
        <v>2.0699999999999998</v>
      </c>
      <c r="F38">
        <v>2.0499999999999998</v>
      </c>
      <c r="G38">
        <v>2.0499999999999998</v>
      </c>
      <c r="H38">
        <v>1.97</v>
      </c>
      <c r="I38">
        <v>1.95</v>
      </c>
      <c r="J38">
        <v>1.72</v>
      </c>
      <c r="K38">
        <v>1.69</v>
      </c>
    </row>
    <row r="39" spans="1:11">
      <c r="A39" s="3"/>
    </row>
    <row r="40" spans="1:11">
      <c r="A40" s="3" t="s">
        <v>34</v>
      </c>
      <c r="B40">
        <v>92.4</v>
      </c>
      <c r="C40">
        <v>92.3</v>
      </c>
      <c r="D40">
        <v>46.3</v>
      </c>
      <c r="E40">
        <v>46.2</v>
      </c>
      <c r="F40">
        <v>30.9</v>
      </c>
      <c r="G40">
        <v>30.6</v>
      </c>
      <c r="H40">
        <v>22.9</v>
      </c>
      <c r="I40">
        <v>23</v>
      </c>
      <c r="J40">
        <v>18.399999999999999</v>
      </c>
      <c r="K40">
        <v>18.7</v>
      </c>
    </row>
    <row r="41" spans="1:11">
      <c r="A41" s="3" t="s">
        <v>35</v>
      </c>
      <c r="D41">
        <v>46.2</v>
      </c>
      <c r="E41">
        <v>46.1</v>
      </c>
      <c r="F41">
        <v>31</v>
      </c>
      <c r="G41">
        <v>30.8</v>
      </c>
      <c r="H41">
        <v>22.9</v>
      </c>
      <c r="I41">
        <v>23.1</v>
      </c>
      <c r="J41">
        <v>18.5</v>
      </c>
      <c r="K41">
        <v>18.5</v>
      </c>
    </row>
    <row r="42" spans="1:11">
      <c r="A42" s="3" t="s">
        <v>36</v>
      </c>
      <c r="F42">
        <v>30.6</v>
      </c>
      <c r="G42">
        <v>31</v>
      </c>
      <c r="H42">
        <v>22.8</v>
      </c>
      <c r="I42">
        <v>23.3</v>
      </c>
      <c r="J42">
        <v>18.5</v>
      </c>
      <c r="K42">
        <v>18.399999999999999</v>
      </c>
    </row>
    <row r="43" spans="1:11">
      <c r="A43" s="3" t="s">
        <v>48</v>
      </c>
      <c r="H43">
        <v>23.9</v>
      </c>
      <c r="I43">
        <v>23</v>
      </c>
      <c r="J43">
        <v>18.8</v>
      </c>
      <c r="K43">
        <v>18.399999999999999</v>
      </c>
    </row>
    <row r="44" spans="1:11">
      <c r="A44" s="3" t="s">
        <v>49</v>
      </c>
      <c r="J44">
        <v>18.399999999999999</v>
      </c>
      <c r="K44">
        <v>18.600000000000001</v>
      </c>
    </row>
    <row r="45" spans="1:11">
      <c r="A45" s="3" t="s">
        <v>2</v>
      </c>
      <c r="B45" s="5">
        <f xml:space="preserve"> AVERAGE(B40:B44)</f>
        <v>92.4</v>
      </c>
      <c r="C45" s="5">
        <f t="shared" ref="C45" si="3" xml:space="preserve"> AVERAGE(C40:C44)</f>
        <v>92.3</v>
      </c>
      <c r="D45" s="5">
        <f t="shared" ref="D45" si="4" xml:space="preserve"> AVERAGE(D40:D44)</f>
        <v>46.25</v>
      </c>
      <c r="E45" s="5">
        <f t="shared" ref="E45" si="5" xml:space="preserve"> AVERAGE(E40:E44)</f>
        <v>46.150000000000006</v>
      </c>
      <c r="F45" s="5">
        <f t="shared" ref="F45" si="6" xml:space="preserve"> AVERAGE(F40:F44)</f>
        <v>30.833333333333332</v>
      </c>
      <c r="G45" s="5">
        <f t="shared" ref="G45" si="7" xml:space="preserve"> AVERAGE(G40:G44)</f>
        <v>30.8</v>
      </c>
      <c r="H45" s="5">
        <f t="shared" ref="H45" si="8" xml:space="preserve"> AVERAGE(H40:H44)</f>
        <v>23.125</v>
      </c>
      <c r="I45" s="5">
        <f t="shared" ref="I45" si="9" xml:space="preserve"> AVERAGE(I40:I44)</f>
        <v>23.1</v>
      </c>
      <c r="J45" s="5">
        <f t="shared" ref="J45" si="10" xml:space="preserve"> AVERAGE(J40:J44)</f>
        <v>18.52</v>
      </c>
      <c r="K45" s="5">
        <f t="shared" ref="K45" si="11" xml:space="preserve"> AVERAGE(K40:K44)</f>
        <v>18.52</v>
      </c>
    </row>
    <row r="46" spans="1:11">
      <c r="A46" s="3" t="s">
        <v>26</v>
      </c>
      <c r="B46">
        <f xml:space="preserve"> SUM(B40:B44)</f>
        <v>92.4</v>
      </c>
      <c r="C46" s="5">
        <f t="shared" ref="C46:K46" si="12" xml:space="preserve"> SUM(C40:C44)</f>
        <v>92.3</v>
      </c>
      <c r="D46" s="5">
        <f t="shared" si="12"/>
        <v>92.5</v>
      </c>
      <c r="E46" s="5">
        <f t="shared" si="12"/>
        <v>92.300000000000011</v>
      </c>
      <c r="F46" s="5">
        <f t="shared" si="12"/>
        <v>92.5</v>
      </c>
      <c r="G46" s="5">
        <f t="shared" si="12"/>
        <v>92.4</v>
      </c>
      <c r="H46" s="5">
        <f t="shared" si="12"/>
        <v>92.5</v>
      </c>
      <c r="I46" s="5">
        <f t="shared" si="12"/>
        <v>92.4</v>
      </c>
      <c r="J46" s="5">
        <f t="shared" si="12"/>
        <v>92.6</v>
      </c>
      <c r="K46" s="5">
        <f t="shared" si="12"/>
        <v>92.6</v>
      </c>
    </row>
    <row r="48" spans="1:11">
      <c r="A48" s="3" t="s">
        <v>27</v>
      </c>
      <c r="B48" s="5">
        <f xml:space="preserve"> SUM(B38,B46)</f>
        <v>94.48</v>
      </c>
      <c r="C48" s="5">
        <f t="shared" ref="C48:K48" si="13" xml:space="preserve"> SUM(C38,C46)</f>
        <v>94.38</v>
      </c>
      <c r="D48" s="5">
        <f t="shared" si="13"/>
        <v>94.57</v>
      </c>
      <c r="E48" s="5">
        <f t="shared" si="13"/>
        <v>94.37</v>
      </c>
      <c r="F48" s="5">
        <f t="shared" si="13"/>
        <v>94.55</v>
      </c>
      <c r="G48" s="5">
        <f t="shared" si="13"/>
        <v>94.45</v>
      </c>
      <c r="H48" s="5">
        <f t="shared" si="13"/>
        <v>94.47</v>
      </c>
      <c r="I48" s="5">
        <f t="shared" si="13"/>
        <v>94.350000000000009</v>
      </c>
      <c r="J48" s="5">
        <f t="shared" si="13"/>
        <v>94.32</v>
      </c>
      <c r="K48" s="5">
        <f t="shared" si="13"/>
        <v>94.289999999999992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SINGLE TCP SESSION</vt:lpstr>
      <vt:lpstr>BDP</vt:lpstr>
      <vt:lpstr>MULTIPLE SESSIONS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revision>0</cp:revision>
  <dcterms:created xsi:type="dcterms:W3CDTF">2011-02-13T17:11:00Z</dcterms:created>
  <dcterms:modified xsi:type="dcterms:W3CDTF">2011-02-14T08:43:40Z</dcterms:modified>
</cp:coreProperties>
</file>